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aro drive\1\yennifer orozco\imdera\TRABAJO\INDICADORES\"/>
    </mc:Choice>
  </mc:AlternateContent>
  <xr:revisionPtr revIDLastSave="0" documentId="13_ncr:1_{6D9957B9-CC20-4DDC-AC5C-660EC17FCA91}" xr6:coauthVersionLast="47" xr6:coauthVersionMax="47" xr10:uidLastSave="{00000000-0000-0000-0000-000000000000}"/>
  <bookViews>
    <workbookView xWindow="-120" yWindow="-120" windowWidth="20730" windowHeight="11160" activeTab="3" xr2:uid="{92BFDE52-EFDF-473E-B2C8-5FB195DA69E9}"/>
  </bookViews>
  <sheets>
    <sheet name="2019" sheetId="2" r:id="rId1"/>
    <sheet name="2020" sheetId="4" r:id="rId2"/>
    <sheet name="2021" sheetId="5" r:id="rId3"/>
    <sheet name="2022" sheetId="6" r:id="rId4"/>
  </sheets>
  <definedNames>
    <definedName name="_xlnm._FilterDatabase" localSheetId="0" hidden="1">'2019'!$A$5:$J$11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" l="1"/>
  <c r="H8" i="2"/>
  <c r="H7" i="2"/>
  <c r="H6" i="2"/>
  <c r="H9" i="2" l="1"/>
</calcChain>
</file>

<file path=xl/sharedStrings.xml><?xml version="1.0" encoding="utf-8"?>
<sst xmlns="http://schemas.openxmlformats.org/spreadsheetml/2006/main" count="296" uniqueCount="83">
  <si>
    <t>AREA</t>
  </si>
  <si>
    <t>TIPO DE INDICADOR</t>
  </si>
  <si>
    <t>INDICADOR</t>
  </si>
  <si>
    <t>PERIODICIDAD</t>
  </si>
  <si>
    <t>RESPONSABLE</t>
  </si>
  <si>
    <t>EJECUSION DEL INDICADOR</t>
  </si>
  <si>
    <t>OBJETIVO DEL INDICADOR</t>
  </si>
  <si>
    <t>EFICACIA</t>
  </si>
  <si>
    <t>semestral</t>
  </si>
  <si>
    <t>Trimestral</t>
  </si>
  <si>
    <t xml:space="preserve">OBSERVACION </t>
  </si>
  <si>
    <t>Gastos ejecutados/Gastos presupuestados</t>
  </si>
  <si>
    <t>Dirección</t>
  </si>
  <si>
    <t>Anual</t>
  </si>
  <si>
    <t>EFECTIVIDAD</t>
  </si>
  <si>
    <t>control interno</t>
  </si>
  <si>
    <t>anual</t>
  </si>
  <si>
    <t>EFICIENCIA</t>
  </si>
  <si>
    <t>impactar mediante proyectos a la comunicad</t>
  </si>
  <si>
    <t>TECNICA</t>
  </si>
  <si>
    <t>INDICADORES EVALUACIÓN DE LA GESTIÓN POR AREAS</t>
  </si>
  <si>
    <t>Instituto Municipal del Deporte y La Recreación de Armenia</t>
  </si>
  <si>
    <t>Contabilidad administración y finanzas</t>
  </si>
  <si>
    <t>Nro de informes entregados a tiempo /Nro de informes programados</t>
  </si>
  <si>
    <t xml:space="preserve">Área contabilidad </t>
  </si>
  <si>
    <t>Determinar la realización de los gastos presupuestados</t>
  </si>
  <si>
    <t>verificar la conservación de los bienes del IMDERA gracias a la realización de inventarios programados</t>
  </si>
  <si>
    <t>inventarios realizados/inventarios programados</t>
  </si>
  <si>
    <t xml:space="preserve">proyectos realizados/Proyectos presupuestados para impactar población </t>
  </si>
  <si>
    <t>recursos  utilizados/Recursos presupuestados para cumplimiento de los programas</t>
  </si>
  <si>
    <t xml:space="preserve">Recursos utilizados en la ejctucion de los programas </t>
  </si>
  <si>
    <t>VIGENCIA</t>
  </si>
  <si>
    <t>cumplimiento del presupuesto ingresos de la institución</t>
  </si>
  <si>
    <t>presupuesto de ingresos  ejecutado/presupuesto de ingresos aprobado</t>
  </si>
  <si>
    <t>AÑO 2019</t>
  </si>
  <si>
    <t>vigencia 2019</t>
  </si>
  <si>
    <t>Son 36 informes que se deben presentar durante el año a los diferentes entes de control</t>
  </si>
  <si>
    <t>Brindar la información contable y presupuestal para la toma de decisiones que ayude al cumplimiento de los objetivos de la institución</t>
  </si>
  <si>
    <t xml:space="preserve">Área presupuesto  </t>
  </si>
  <si>
    <t>se realizarón dos inventarios fisicos para su verificación durante la vigencia, uno por cambio de director y otro por cierre de vigencia</t>
  </si>
  <si>
    <t>vigencia 2020</t>
  </si>
  <si>
    <t xml:space="preserve">Durante la vigencia se realizaron 3 inventarios por cambio de director y cierre de la vigencia </t>
  </si>
  <si>
    <t>el presupuesto se ejecuto en un 100% de acuerdo al recaudo de la vigencia.</t>
  </si>
  <si>
    <t>vigencia 2021</t>
  </si>
  <si>
    <t xml:space="preserve">Existe una diferencia del 1,89% negativa entre lo recaudado y lo ejecutado, debido a que en el presupuesto de ingresos de la vigencia 2021 no se encuentran incorporados el valor de $349.554.081,02 correspondiente a recursos de Ley 1289 de la vigencia 2020 para ser ejecutados en la vigencia 2021, pues son recursos de ejecución bienal, evidenciando un aparente déficit.  </t>
  </si>
  <si>
    <t>1 TRIMESTRE 2022</t>
  </si>
  <si>
    <t>se presentaron 11 informes durante el trimestre de los 36 programados para la vigencia</t>
  </si>
  <si>
    <t xml:space="preserve">EN EL PRIMER TRIMESTRE NO SE REALIZÓ INVENTARIO </t>
  </si>
  <si>
    <t>DEPORTES</t>
  </si>
  <si>
    <t>5.500 deportistas vinculados a programas de deporte formativo como  las Escuelas Deportivas y Supérate Intercolegiados</t>
  </si>
  <si>
    <t>Desportistas Vinculados a procesos de deporte formativo</t>
  </si>
  <si>
    <t>1.200 Deportistas Beneficiados con Juegos Comunales y Veredales</t>
  </si>
  <si>
    <t>Deportistas Beneficiados</t>
  </si>
  <si>
    <t>6386 Desportistas Vinculados a procesos de deporte formativo</t>
  </si>
  <si>
    <t xml:space="preserve"> 7000 deportistas vinculados a programas de deporte formativo como  las Escuelas Deportivas y Supérate Intercolegiados</t>
  </si>
  <si>
    <t>1,300 Deportistas Beneficiados con Juegos Comunales y Veredales</t>
  </si>
  <si>
    <t>4747 Desportistas Vinculados a procesos de deporte formativo</t>
  </si>
  <si>
    <t>Disciplinas deportivas implementadas y realizacion de fase municipal de juegos intercolegiados</t>
  </si>
  <si>
    <t>20 disciplinas deportivas implementadas y realizacion de 1 fase municipal de juegos intercolegiados</t>
  </si>
  <si>
    <t>1 Juegos comunitarios y 1 Juegos Veredales implementados</t>
  </si>
  <si>
    <t>Desportistas VincuJuegos comunitarios y Juegos Veredales implementadoslados a procesos de deporte formativo</t>
  </si>
  <si>
    <t>Incentivar y brindar apoyo a la comunidad, promoviendo el aprovechamiento del tiempo libre y la adopción de buenos hábitos de vida a través de la práctica de la actividad física y recreación</t>
  </si>
  <si>
    <t>Promoción, apoyo logístico, ejecución y dotación Juegos comunitarios y Juegos Veredales</t>
  </si>
  <si>
    <t>CUATRIMESTRE</t>
  </si>
  <si>
    <t>1 CUATRI 2022</t>
  </si>
  <si>
    <t>Promoción, apoyo logístico, ejecución y dotación  de programas de Hábitos y Estilos de Vida Saludable y Actividad Física</t>
  </si>
  <si>
    <t>Promoción, apoyo logístico, ejecución y dotación  de grupos de recreación dirigida</t>
  </si>
  <si>
    <t xml:space="preserve">
Generar datos estadísticos para el observatorio del deporte del municipio de Armenia
</t>
  </si>
  <si>
    <t>programa Deporte y Recreación</t>
  </si>
  <si>
    <t>Incrementar la oferta deportiva para la población infantil y juvenil, lo cual repercute en un adecuado uso del tiempo libre a través de las escuelas deportivas y juegos intercolegiados.</t>
  </si>
  <si>
    <t>apoyo  a deportistas, clubes deportivos, ligas deportivas y organizaciones afines al deporte.</t>
  </si>
  <si>
    <t>Asesoría técnica y legal, seguimiento a clubes capacitación a organizaciones deportivas fomentando la formalidad para la promoción del deporte.</t>
  </si>
  <si>
    <t>Implementar escuela de formación deportiva en diferentes disciplinas</t>
  </si>
  <si>
    <t>Promoción, apoyo logístico, ejecución y dotación  de grupos de programas de centros de exploracion y desarrollo motriz en basica primaria.</t>
  </si>
  <si>
    <t>Deporte y Recreación</t>
  </si>
  <si>
    <t>Apoyar a los clubes y ligas deportivas de Armenia que estén legalmente reconocidos para su participación en competitivas como incentivo a la práctica del deporte.</t>
  </si>
  <si>
    <t>Realizar mantenimiento, administración y servicios asociados a los escenarios deportivos mayores y menores de la ciudad.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</si>
  <si>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</si>
  <si>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</si>
  <si>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>Preparación para Realizar los XXII Juegos deportivos Nacionales y VI paranacionales en asocio con la Nación y los departamentos de
Caldas, Quindío y Valle</t>
  </si>
  <si>
    <t>Planificar, programar, atender, promocionar y desarrollar los XXII Juegos deportivos Nacionales y VI paranacionales en asocio con la Nación y los departamentos de Caldas, Quindío y Valle</t>
  </si>
  <si>
    <t>AÑO 2020</t>
  </si>
  <si>
    <r>
      <t xml:space="preserve">Promoción, apoyo logístico, ejecución y dotación de </t>
    </r>
    <r>
      <rPr>
        <sz val="11"/>
        <color rgb="FF000000"/>
        <rFont val="Calibri"/>
        <family val="2"/>
        <scheme val="minor"/>
      </rPr>
      <t>Juegos Intercolegiados fase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</si>
</sst>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9" fontId="4" fillId="0" borderId="1" xfId="1" applyFont="1" applyFill="1" applyBorder="1" applyAlignment="1">
      <alignment vertical="center"/>
    </xf>
    <xf numFmtId="10" fontId="4" fillId="0" borderId="1" xfId="1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1" applyFont="1" applyFill="1" applyBorder="1" applyAlignment="1">
      <alignment horizontal="left" vertical="center"/>
    </xf>
    <xf numFmtId="10" fontId="8" fillId="0" borderId="1" xfId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9" fontId="8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0" fontId="1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10" fontId="3" fillId="0" borderId="1" xfId="1" applyNumberFormat="1" applyFont="1" applyFill="1" applyBorder="1" applyAlignment="1">
      <alignment vertical="center" wrapText="1"/>
    </xf>
  </cellXfs>
  <cellStyles count="3">
    <cellStyle name="Normal" xfId="0" builtinId="0"/>
    <cellStyle name="Normal 2" xfId="2" xr:uid="{18CB5614-5E0F-4DEA-AB89-831FC7CD7A76}"/>
    <cellStyle name="Porcentaje" xfId="1" builtinId="5"/>
  </cellStyles>
  <dxfs count="0"/>
  <tableStyles count="0" defaultTableStyle="TableStyleMedium2" defaultPivotStyle="PivotStyleLight16"/>
  <colors>
    <mruColors>
      <color rgb="FFD5FFEA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1494779</xdr:colOff>
      <xdr:row>4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97EEA5A5-3470-455B-B5DD-D6B093F2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48525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1494779</xdr:colOff>
      <xdr:row>4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D726A46-2E97-4DD3-ABB1-DB098CAE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9899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1494779</xdr:colOff>
      <xdr:row>4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C05CE0C0-62AC-4BBF-A66A-508EA118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9899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1494779</xdr:colOff>
      <xdr:row>4</xdr:row>
      <xdr:rowOff>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A67C0BB6-37EC-4931-84EF-A3B2EDAF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9899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0F4D-0452-400E-874C-0AEBA95ACB8A}">
  <sheetPr>
    <pageSetUpPr fitToPage="1"/>
  </sheetPr>
  <dimension ref="A1:I13"/>
  <sheetViews>
    <sheetView topLeftCell="A9" zoomScale="91" zoomScaleNormal="91" workbookViewId="0">
      <selection activeCell="G17" sqref="G17"/>
    </sheetView>
  </sheetViews>
  <sheetFormatPr baseColWidth="10" defaultColWidth="34.28515625" defaultRowHeight="15" x14ac:dyDescent="0.25"/>
  <cols>
    <col min="1" max="1" width="15" customWidth="1"/>
    <col min="2" max="2" width="16.85546875" bestFit="1" customWidth="1"/>
    <col min="5" max="5" width="13.7109375" bestFit="1" customWidth="1"/>
    <col min="6" max="6" width="17.85546875" customWidth="1"/>
    <col min="7" max="7" width="16.5703125" bestFit="1" customWidth="1"/>
    <col min="8" max="8" width="25.140625" bestFit="1" customWidth="1"/>
    <col min="9" max="9" width="30.7109375" customWidth="1"/>
    <col min="10" max="10" width="0" hidden="1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21</v>
      </c>
      <c r="B2" s="13"/>
      <c r="C2" s="13"/>
      <c r="D2" s="13"/>
      <c r="E2" s="13"/>
      <c r="F2" s="13"/>
      <c r="G2" s="13"/>
      <c r="H2" s="13"/>
      <c r="I2" s="14"/>
    </row>
    <row r="3" spans="1:9" x14ac:dyDescent="0.25">
      <c r="A3" s="12" t="s">
        <v>34</v>
      </c>
      <c r="B3" s="13"/>
      <c r="C3" s="13"/>
      <c r="D3" s="13"/>
      <c r="E3" s="13"/>
      <c r="F3" s="13"/>
      <c r="G3" s="13"/>
      <c r="H3" s="13"/>
      <c r="I3" s="14"/>
    </row>
    <row r="4" spans="1:9" x14ac:dyDescent="0.25">
      <c r="A4" s="1"/>
      <c r="B4" s="2"/>
      <c r="C4" s="2"/>
      <c r="D4" s="2"/>
      <c r="E4" s="2"/>
      <c r="F4" s="2"/>
      <c r="G4" s="2"/>
      <c r="H4" s="2"/>
      <c r="I4" s="3"/>
    </row>
    <row r="5" spans="1:9" ht="31.5" x14ac:dyDescent="0.25">
      <c r="A5" s="26" t="s">
        <v>0</v>
      </c>
      <c r="B5" s="26" t="s">
        <v>1</v>
      </c>
      <c r="C5" s="27" t="s">
        <v>6</v>
      </c>
      <c r="D5" s="27" t="s">
        <v>2</v>
      </c>
      <c r="E5" s="27" t="s">
        <v>3</v>
      </c>
      <c r="F5" s="26" t="s">
        <v>4</v>
      </c>
      <c r="G5" s="26" t="s">
        <v>31</v>
      </c>
      <c r="H5" s="27" t="s">
        <v>5</v>
      </c>
      <c r="I5" s="27" t="s">
        <v>10</v>
      </c>
    </row>
    <row r="6" spans="1:9" s="16" customFormat="1" ht="78.75" x14ac:dyDescent="0.25">
      <c r="A6" s="17" t="s">
        <v>22</v>
      </c>
      <c r="B6" s="18" t="s">
        <v>7</v>
      </c>
      <c r="C6" s="17" t="s">
        <v>37</v>
      </c>
      <c r="D6" s="17" t="s">
        <v>23</v>
      </c>
      <c r="E6" s="19" t="s">
        <v>9</v>
      </c>
      <c r="F6" s="17" t="s">
        <v>24</v>
      </c>
      <c r="G6" s="17" t="s">
        <v>35</v>
      </c>
      <c r="H6" s="20">
        <f>36/36</f>
        <v>1</v>
      </c>
      <c r="I6" s="17" t="s">
        <v>36</v>
      </c>
    </row>
    <row r="7" spans="1:9" s="16" customFormat="1" ht="47.25" x14ac:dyDescent="0.25">
      <c r="A7" s="17" t="s">
        <v>22</v>
      </c>
      <c r="B7" s="18" t="s">
        <v>17</v>
      </c>
      <c r="C7" s="17" t="s">
        <v>25</v>
      </c>
      <c r="D7" s="17" t="s">
        <v>11</v>
      </c>
      <c r="E7" s="19" t="s">
        <v>9</v>
      </c>
      <c r="F7" s="17" t="s">
        <v>38</v>
      </c>
      <c r="G7" s="17" t="s">
        <v>35</v>
      </c>
      <c r="H7" s="21">
        <f>3193821728.46/3290621160.88</f>
        <v>0.97058323408030556</v>
      </c>
      <c r="I7" s="19"/>
    </row>
    <row r="8" spans="1:9" s="16" customFormat="1" ht="47.25" x14ac:dyDescent="0.25">
      <c r="A8" s="17" t="s">
        <v>22</v>
      </c>
      <c r="B8" s="18" t="s">
        <v>7</v>
      </c>
      <c r="C8" s="17" t="s">
        <v>32</v>
      </c>
      <c r="D8" s="17" t="s">
        <v>33</v>
      </c>
      <c r="E8" s="19" t="s">
        <v>9</v>
      </c>
      <c r="F8" s="17" t="s">
        <v>38</v>
      </c>
      <c r="G8" s="17" t="s">
        <v>35</v>
      </c>
      <c r="H8" s="21">
        <f>3402474242.02/3290621160.88</f>
        <v>1.0339914793199978</v>
      </c>
      <c r="I8" s="19"/>
    </row>
    <row r="9" spans="1:9" s="16" customFormat="1" ht="47.25" x14ac:dyDescent="0.25">
      <c r="A9" s="17" t="s">
        <v>12</v>
      </c>
      <c r="B9" s="18" t="s">
        <v>14</v>
      </c>
      <c r="C9" s="17" t="s">
        <v>30</v>
      </c>
      <c r="D9" s="17" t="s">
        <v>29</v>
      </c>
      <c r="E9" s="17" t="s">
        <v>16</v>
      </c>
      <c r="F9" s="17" t="s">
        <v>12</v>
      </c>
      <c r="G9" s="17"/>
      <c r="H9" s="21">
        <f>(3388230058-856993342)/(2582725679)</f>
        <v>0.98006409917295745</v>
      </c>
      <c r="I9" s="19"/>
    </row>
    <row r="10" spans="1:9" s="16" customFormat="1" ht="47.25" x14ac:dyDescent="0.25">
      <c r="A10" s="17" t="s">
        <v>19</v>
      </c>
      <c r="B10" s="18" t="s">
        <v>14</v>
      </c>
      <c r="C10" s="17" t="s">
        <v>18</v>
      </c>
      <c r="D10" s="17" t="s">
        <v>28</v>
      </c>
      <c r="E10" s="17" t="s">
        <v>16</v>
      </c>
      <c r="F10" s="17" t="s">
        <v>15</v>
      </c>
      <c r="G10" s="17"/>
      <c r="H10" s="22">
        <v>1</v>
      </c>
      <c r="I10" s="19"/>
    </row>
    <row r="11" spans="1:9" s="16" customFormat="1" ht="78.75" x14ac:dyDescent="0.25">
      <c r="A11" s="17" t="s">
        <v>22</v>
      </c>
      <c r="B11" s="18" t="s">
        <v>17</v>
      </c>
      <c r="C11" s="17" t="s">
        <v>26</v>
      </c>
      <c r="D11" s="17" t="s">
        <v>27</v>
      </c>
      <c r="E11" s="19" t="s">
        <v>8</v>
      </c>
      <c r="F11" s="17" t="s">
        <v>24</v>
      </c>
      <c r="G11" s="17" t="s">
        <v>35</v>
      </c>
      <c r="H11" s="20">
        <f>1/1</f>
        <v>1</v>
      </c>
      <c r="I11" s="17" t="s">
        <v>39</v>
      </c>
    </row>
    <row r="12" spans="1:9" s="16" customFormat="1" ht="63" x14ac:dyDescent="0.25">
      <c r="A12" s="17" t="s">
        <v>48</v>
      </c>
      <c r="B12" s="18" t="s">
        <v>17</v>
      </c>
      <c r="C12" s="17" t="s">
        <v>49</v>
      </c>
      <c r="D12" s="17" t="s">
        <v>50</v>
      </c>
      <c r="E12" s="19" t="s">
        <v>13</v>
      </c>
      <c r="F12" s="17" t="s">
        <v>19</v>
      </c>
      <c r="G12" s="17" t="s">
        <v>35</v>
      </c>
      <c r="H12" s="28">
        <v>1.1599999999999999</v>
      </c>
      <c r="I12" s="29" t="s">
        <v>53</v>
      </c>
    </row>
    <row r="13" spans="1:9" s="16" customFormat="1" ht="31.5" x14ac:dyDescent="0.25">
      <c r="A13" s="17" t="s">
        <v>48</v>
      </c>
      <c r="B13" s="18" t="s">
        <v>7</v>
      </c>
      <c r="C13" s="30" t="s">
        <v>51</v>
      </c>
      <c r="D13" s="30" t="s">
        <v>52</v>
      </c>
      <c r="E13" s="19" t="s">
        <v>13</v>
      </c>
      <c r="F13" s="17" t="s">
        <v>19</v>
      </c>
      <c r="G13" s="17" t="s">
        <v>35</v>
      </c>
      <c r="H13" s="28">
        <v>1</v>
      </c>
      <c r="I13" s="31"/>
    </row>
  </sheetData>
  <mergeCells count="3">
    <mergeCell ref="A1:I1"/>
    <mergeCell ref="A2:I2"/>
    <mergeCell ref="A3:I3"/>
  </mergeCells>
  <pageMargins left="0.7" right="0.7" top="0.75" bottom="0.75" header="0.3" footer="0.3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BEC8-765C-4103-B2DA-5991DD5BB2BE}">
  <dimension ref="A1:I11"/>
  <sheetViews>
    <sheetView workbookViewId="0">
      <selection activeCell="D19" sqref="D19"/>
    </sheetView>
  </sheetViews>
  <sheetFormatPr baseColWidth="10" defaultRowHeight="15" x14ac:dyDescent="0.25"/>
  <cols>
    <col min="1" max="1" width="17.5703125" bestFit="1" customWidth="1"/>
    <col min="2" max="2" width="14.28515625" bestFit="1" customWidth="1"/>
    <col min="3" max="3" width="33.28515625" customWidth="1"/>
    <col min="4" max="4" width="24.140625" customWidth="1"/>
    <col min="5" max="5" width="13.7109375" bestFit="1" customWidth="1"/>
    <col min="6" max="6" width="10.85546875" bestFit="1" customWidth="1"/>
    <col min="7" max="7" width="9.7109375" bestFit="1" customWidth="1"/>
    <col min="8" max="8" width="25.140625" bestFit="1" customWidth="1"/>
    <col min="9" max="9" width="23.7109375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21</v>
      </c>
      <c r="B2" s="15"/>
      <c r="C2" s="15"/>
      <c r="D2" s="15"/>
      <c r="E2" s="15"/>
      <c r="F2" s="15"/>
      <c r="G2" s="15"/>
      <c r="H2" s="15"/>
      <c r="I2" s="14"/>
    </row>
    <row r="3" spans="1:9" x14ac:dyDescent="0.25">
      <c r="A3" s="12" t="s">
        <v>81</v>
      </c>
      <c r="B3" s="15"/>
      <c r="C3" s="15"/>
      <c r="D3" s="15"/>
      <c r="E3" s="15"/>
      <c r="F3" s="15"/>
      <c r="G3" s="15"/>
      <c r="H3" s="15"/>
      <c r="I3" s="14"/>
    </row>
    <row r="4" spans="1:9" x14ac:dyDescent="0.25">
      <c r="A4" s="6"/>
      <c r="B4" s="7"/>
      <c r="C4" s="7"/>
      <c r="D4" s="7"/>
      <c r="E4" s="7"/>
      <c r="F4" s="7"/>
      <c r="G4" s="7"/>
      <c r="H4" s="7"/>
      <c r="I4" s="3"/>
    </row>
    <row r="5" spans="1:9" ht="30" x14ac:dyDescent="0.25">
      <c r="A5" s="4" t="s">
        <v>0</v>
      </c>
      <c r="B5" s="4" t="s">
        <v>1</v>
      </c>
      <c r="C5" s="5" t="s">
        <v>6</v>
      </c>
      <c r="D5" s="5" t="s">
        <v>2</v>
      </c>
      <c r="E5" s="5" t="s">
        <v>3</v>
      </c>
      <c r="F5" s="4" t="s">
        <v>4</v>
      </c>
      <c r="G5" s="4" t="s">
        <v>31</v>
      </c>
      <c r="H5" s="5" t="s">
        <v>5</v>
      </c>
      <c r="I5" s="5" t="s">
        <v>10</v>
      </c>
    </row>
    <row r="6" spans="1:9" ht="78.75" x14ac:dyDescent="0.25">
      <c r="A6" s="17" t="s">
        <v>22</v>
      </c>
      <c r="B6" s="18" t="s">
        <v>7</v>
      </c>
      <c r="C6" s="17" t="s">
        <v>37</v>
      </c>
      <c r="D6" s="17" t="s">
        <v>23</v>
      </c>
      <c r="E6" s="19" t="s">
        <v>9</v>
      </c>
      <c r="F6" s="17" t="s">
        <v>24</v>
      </c>
      <c r="G6" s="17" t="s">
        <v>40</v>
      </c>
      <c r="H6" s="20">
        <v>1</v>
      </c>
      <c r="I6" s="17" t="s">
        <v>36</v>
      </c>
    </row>
    <row r="7" spans="1:9" ht="63" x14ac:dyDescent="0.25">
      <c r="A7" s="17" t="s">
        <v>22</v>
      </c>
      <c r="B7" s="18" t="s">
        <v>17</v>
      </c>
      <c r="C7" s="17" t="s">
        <v>25</v>
      </c>
      <c r="D7" s="17" t="s">
        <v>11</v>
      </c>
      <c r="E7" s="19" t="s">
        <v>9</v>
      </c>
      <c r="F7" s="17" t="s">
        <v>38</v>
      </c>
      <c r="G7" s="17" t="s">
        <v>40</v>
      </c>
      <c r="H7" s="21">
        <v>0.90876965995118586</v>
      </c>
      <c r="I7" s="17" t="s">
        <v>42</v>
      </c>
    </row>
    <row r="8" spans="1:9" ht="47.25" x14ac:dyDescent="0.25">
      <c r="A8" s="17" t="s">
        <v>22</v>
      </c>
      <c r="B8" s="18" t="s">
        <v>7</v>
      </c>
      <c r="C8" s="17" t="s">
        <v>32</v>
      </c>
      <c r="D8" s="17" t="s">
        <v>33</v>
      </c>
      <c r="E8" s="19" t="s">
        <v>9</v>
      </c>
      <c r="F8" s="17" t="s">
        <v>38</v>
      </c>
      <c r="G8" s="17" t="s">
        <v>40</v>
      </c>
      <c r="H8" s="21">
        <v>0.90876965995118586</v>
      </c>
      <c r="I8" s="19"/>
    </row>
    <row r="9" spans="1:9" ht="63" x14ac:dyDescent="0.25">
      <c r="A9" s="17" t="s">
        <v>22</v>
      </c>
      <c r="B9" s="18" t="s">
        <v>17</v>
      </c>
      <c r="C9" s="17" t="s">
        <v>26</v>
      </c>
      <c r="D9" s="17" t="s">
        <v>27</v>
      </c>
      <c r="E9" s="19" t="s">
        <v>8</v>
      </c>
      <c r="F9" s="17" t="s">
        <v>24</v>
      </c>
      <c r="G9" s="17" t="s">
        <v>40</v>
      </c>
      <c r="H9" s="20">
        <v>1.5</v>
      </c>
      <c r="I9" s="17" t="s">
        <v>41</v>
      </c>
    </row>
    <row r="10" spans="1:9" ht="63" x14ac:dyDescent="0.25">
      <c r="A10" s="17" t="s">
        <v>48</v>
      </c>
      <c r="B10" s="18" t="s">
        <v>17</v>
      </c>
      <c r="C10" s="17" t="s">
        <v>54</v>
      </c>
      <c r="D10" s="17" t="s">
        <v>50</v>
      </c>
      <c r="E10" s="19" t="s">
        <v>13</v>
      </c>
      <c r="F10" s="17" t="s">
        <v>19</v>
      </c>
      <c r="G10" s="17" t="s">
        <v>40</v>
      </c>
      <c r="H10" s="32">
        <v>0.68</v>
      </c>
      <c r="I10" s="23" t="s">
        <v>56</v>
      </c>
    </row>
    <row r="11" spans="1:9" ht="31.5" x14ac:dyDescent="0.25">
      <c r="A11" s="17" t="s">
        <v>48</v>
      </c>
      <c r="B11" s="18" t="s">
        <v>7</v>
      </c>
      <c r="C11" s="24" t="s">
        <v>55</v>
      </c>
      <c r="D11" s="24" t="s">
        <v>52</v>
      </c>
      <c r="E11" s="19" t="s">
        <v>13</v>
      </c>
      <c r="F11" s="17" t="s">
        <v>19</v>
      </c>
      <c r="G11" s="17" t="s">
        <v>40</v>
      </c>
      <c r="H11" s="32">
        <v>1</v>
      </c>
      <c r="I11" s="25"/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7406-7E35-4A26-86D0-68538DAE25A7}">
  <dimension ref="A1:I11"/>
  <sheetViews>
    <sheetView topLeftCell="A10" workbookViewId="0">
      <selection activeCell="D15" sqref="D15"/>
    </sheetView>
  </sheetViews>
  <sheetFormatPr baseColWidth="10" defaultRowHeight="15" x14ac:dyDescent="0.25"/>
  <cols>
    <col min="1" max="1" width="13" customWidth="1"/>
    <col min="2" max="2" width="14.28515625" bestFit="1" customWidth="1"/>
    <col min="3" max="3" width="25.7109375" customWidth="1"/>
    <col min="4" max="4" width="24.28515625" customWidth="1"/>
    <col min="5" max="5" width="13.7109375" bestFit="1" customWidth="1"/>
    <col min="8" max="8" width="11.42578125" style="8"/>
    <col min="9" max="9" width="24.28515625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21</v>
      </c>
      <c r="B2" s="15"/>
      <c r="C2" s="15"/>
      <c r="D2" s="15"/>
      <c r="E2" s="15"/>
      <c r="F2" s="15"/>
      <c r="G2" s="15"/>
      <c r="H2" s="15"/>
      <c r="I2" s="14"/>
    </row>
    <row r="3" spans="1:9" x14ac:dyDescent="0.25">
      <c r="A3" s="12"/>
      <c r="B3" s="15"/>
      <c r="C3" s="15"/>
      <c r="D3" s="15"/>
      <c r="E3" s="15"/>
      <c r="F3" s="15"/>
      <c r="G3" s="15"/>
      <c r="H3" s="15"/>
      <c r="I3" s="14"/>
    </row>
    <row r="4" spans="1:9" x14ac:dyDescent="0.25">
      <c r="A4" s="6"/>
      <c r="B4" s="7"/>
      <c r="C4" s="7"/>
      <c r="D4" s="7"/>
      <c r="E4" s="7"/>
      <c r="F4" s="7"/>
      <c r="G4" s="7"/>
      <c r="H4" s="7"/>
      <c r="I4" s="3"/>
    </row>
    <row r="5" spans="1:9" ht="30" x14ac:dyDescent="0.25">
      <c r="A5" s="4" t="s">
        <v>0</v>
      </c>
      <c r="B5" s="4" t="s">
        <v>1</v>
      </c>
      <c r="C5" s="5" t="s">
        <v>6</v>
      </c>
      <c r="D5" s="5" t="s">
        <v>2</v>
      </c>
      <c r="E5" s="5" t="s">
        <v>3</v>
      </c>
      <c r="F5" s="4" t="s">
        <v>4</v>
      </c>
      <c r="G5" s="4" t="s">
        <v>31</v>
      </c>
      <c r="H5" s="5" t="s">
        <v>5</v>
      </c>
      <c r="I5" s="5" t="s">
        <v>10</v>
      </c>
    </row>
    <row r="6" spans="1:9" ht="85.5" x14ac:dyDescent="0.25">
      <c r="A6" s="33" t="s">
        <v>22</v>
      </c>
      <c r="B6" s="34" t="s">
        <v>7</v>
      </c>
      <c r="C6" s="33" t="s">
        <v>37</v>
      </c>
      <c r="D6" s="33" t="s">
        <v>23</v>
      </c>
      <c r="E6" s="35" t="s">
        <v>9</v>
      </c>
      <c r="F6" s="33" t="s">
        <v>24</v>
      </c>
      <c r="G6" s="33" t="s">
        <v>43</v>
      </c>
      <c r="H6" s="36">
        <v>1</v>
      </c>
      <c r="I6" s="33" t="s">
        <v>36</v>
      </c>
    </row>
    <row r="7" spans="1:9" ht="71.25" x14ac:dyDescent="0.25">
      <c r="A7" s="33" t="s">
        <v>22</v>
      </c>
      <c r="B7" s="34" t="s">
        <v>17</v>
      </c>
      <c r="C7" s="33" t="s">
        <v>25</v>
      </c>
      <c r="D7" s="33" t="s">
        <v>11</v>
      </c>
      <c r="E7" s="35" t="s">
        <v>9</v>
      </c>
      <c r="F7" s="33" t="s">
        <v>38</v>
      </c>
      <c r="G7" s="33" t="s">
        <v>43</v>
      </c>
      <c r="H7" s="37">
        <v>0.97949064202078684</v>
      </c>
      <c r="I7" s="35"/>
    </row>
    <row r="8" spans="1:9" ht="242.25" x14ac:dyDescent="0.25">
      <c r="A8" s="33" t="s">
        <v>22</v>
      </c>
      <c r="B8" s="34" t="s">
        <v>7</v>
      </c>
      <c r="C8" s="33" t="s">
        <v>32</v>
      </c>
      <c r="D8" s="33" t="s">
        <v>33</v>
      </c>
      <c r="E8" s="35" t="s">
        <v>9</v>
      </c>
      <c r="F8" s="33" t="s">
        <v>38</v>
      </c>
      <c r="G8" s="33" t="s">
        <v>43</v>
      </c>
      <c r="H8" s="37">
        <v>0.96057484767933154</v>
      </c>
      <c r="I8" s="33" t="s">
        <v>44</v>
      </c>
    </row>
    <row r="9" spans="1:9" ht="85.5" x14ac:dyDescent="0.25">
      <c r="A9" s="33" t="s">
        <v>22</v>
      </c>
      <c r="B9" s="34" t="s">
        <v>17</v>
      </c>
      <c r="C9" s="33" t="s">
        <v>26</v>
      </c>
      <c r="D9" s="33" t="s">
        <v>27</v>
      </c>
      <c r="E9" s="35" t="s">
        <v>8</v>
      </c>
      <c r="F9" s="33" t="s">
        <v>24</v>
      </c>
      <c r="G9" s="33" t="s">
        <v>43</v>
      </c>
      <c r="H9" s="36">
        <v>1</v>
      </c>
      <c r="I9" s="33" t="s">
        <v>39</v>
      </c>
    </row>
    <row r="10" spans="1:9" ht="99.75" x14ac:dyDescent="0.25">
      <c r="A10" s="33" t="s">
        <v>48</v>
      </c>
      <c r="B10" s="34" t="s">
        <v>17</v>
      </c>
      <c r="C10" s="33" t="s">
        <v>59</v>
      </c>
      <c r="D10" s="33" t="s">
        <v>60</v>
      </c>
      <c r="E10" s="35" t="s">
        <v>13</v>
      </c>
      <c r="F10" s="33" t="s">
        <v>19</v>
      </c>
      <c r="G10" s="33" t="s">
        <v>43</v>
      </c>
      <c r="H10" s="36">
        <v>1</v>
      </c>
      <c r="I10" s="38"/>
    </row>
    <row r="11" spans="1:9" ht="72" thickBot="1" x14ac:dyDescent="0.3">
      <c r="A11" s="33" t="s">
        <v>48</v>
      </c>
      <c r="B11" s="34" t="s">
        <v>7</v>
      </c>
      <c r="C11" s="33" t="s">
        <v>58</v>
      </c>
      <c r="D11" s="33" t="s">
        <v>57</v>
      </c>
      <c r="E11" s="35" t="s">
        <v>13</v>
      </c>
      <c r="F11" s="33" t="s">
        <v>19</v>
      </c>
      <c r="G11" s="33" t="s">
        <v>43</v>
      </c>
      <c r="H11" s="39">
        <v>1</v>
      </c>
      <c r="I11" s="38"/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8F35-4395-406C-B29E-F9B69FC65AE4}">
  <dimension ref="A1:I21"/>
  <sheetViews>
    <sheetView tabSelected="1" topLeftCell="A20" workbookViewId="0">
      <selection activeCell="D25" sqref="D25"/>
    </sheetView>
  </sheetViews>
  <sheetFormatPr baseColWidth="10" defaultRowHeight="15" x14ac:dyDescent="0.25"/>
  <cols>
    <col min="1" max="1" width="24.28515625" customWidth="1"/>
    <col min="2" max="2" width="14.28515625" bestFit="1" customWidth="1"/>
    <col min="3" max="4" width="25.140625" customWidth="1"/>
    <col min="5" max="5" width="14.28515625" bestFit="1" customWidth="1"/>
    <col min="6" max="6" width="29.140625" bestFit="1" customWidth="1"/>
    <col min="7" max="7" width="10.5703125" bestFit="1" customWidth="1"/>
    <col min="8" max="8" width="14.7109375" customWidth="1"/>
    <col min="9" max="9" width="23.140625" bestFit="1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21</v>
      </c>
      <c r="B2" s="15"/>
      <c r="C2" s="15"/>
      <c r="D2" s="15"/>
      <c r="E2" s="15"/>
      <c r="F2" s="15"/>
      <c r="G2" s="15"/>
      <c r="H2" s="15"/>
      <c r="I2" s="14"/>
    </row>
    <row r="3" spans="1:9" x14ac:dyDescent="0.25">
      <c r="A3" s="12"/>
      <c r="B3" s="15"/>
      <c r="C3" s="15"/>
      <c r="D3" s="15"/>
      <c r="E3" s="15"/>
      <c r="F3" s="15"/>
      <c r="G3" s="15"/>
      <c r="H3" s="15"/>
      <c r="I3" s="14"/>
    </row>
    <row r="4" spans="1:9" x14ac:dyDescent="0.25">
      <c r="A4" s="6"/>
      <c r="B4" s="7"/>
      <c r="C4" s="7"/>
      <c r="D4" s="7"/>
      <c r="E4" s="7"/>
      <c r="F4" s="7"/>
      <c r="G4" s="7"/>
      <c r="H4" s="7"/>
      <c r="I4" s="3"/>
    </row>
    <row r="5" spans="1:9" ht="30" x14ac:dyDescent="0.25">
      <c r="A5" s="4" t="s">
        <v>0</v>
      </c>
      <c r="B5" s="4" t="s">
        <v>1</v>
      </c>
      <c r="C5" s="5" t="s">
        <v>6</v>
      </c>
      <c r="D5" s="5" t="s">
        <v>2</v>
      </c>
      <c r="E5" s="5" t="s">
        <v>3</v>
      </c>
      <c r="F5" s="4" t="s">
        <v>4</v>
      </c>
      <c r="G5" s="4" t="s">
        <v>31</v>
      </c>
      <c r="H5" s="5" t="s">
        <v>5</v>
      </c>
      <c r="I5" s="5" t="s">
        <v>10</v>
      </c>
    </row>
    <row r="6" spans="1:9" s="40" customFormat="1" ht="90" x14ac:dyDescent="0.25">
      <c r="A6" s="41" t="s">
        <v>22</v>
      </c>
      <c r="B6" s="46" t="s">
        <v>7</v>
      </c>
      <c r="C6" s="41" t="s">
        <v>37</v>
      </c>
      <c r="D6" s="41" t="s">
        <v>23</v>
      </c>
      <c r="E6" s="41" t="s">
        <v>9</v>
      </c>
      <c r="F6" s="41" t="s">
        <v>24</v>
      </c>
      <c r="G6" s="41" t="s">
        <v>45</v>
      </c>
      <c r="H6" s="47">
        <v>0.30555555555555558</v>
      </c>
      <c r="I6" s="41" t="s">
        <v>46</v>
      </c>
    </row>
    <row r="7" spans="1:9" s="40" customFormat="1" ht="45" x14ac:dyDescent="0.25">
      <c r="A7" s="41" t="s">
        <v>22</v>
      </c>
      <c r="B7" s="46" t="s">
        <v>17</v>
      </c>
      <c r="C7" s="41" t="s">
        <v>25</v>
      </c>
      <c r="D7" s="41" t="s">
        <v>11</v>
      </c>
      <c r="E7" s="41" t="s">
        <v>9</v>
      </c>
      <c r="F7" s="41" t="s">
        <v>38</v>
      </c>
      <c r="G7" s="41" t="s">
        <v>45</v>
      </c>
      <c r="H7" s="48">
        <v>0.14774578812590516</v>
      </c>
      <c r="I7" s="41"/>
    </row>
    <row r="8" spans="1:9" s="40" customFormat="1" ht="45" x14ac:dyDescent="0.25">
      <c r="A8" s="41" t="s">
        <v>22</v>
      </c>
      <c r="B8" s="46" t="s">
        <v>7</v>
      </c>
      <c r="C8" s="41" t="s">
        <v>32</v>
      </c>
      <c r="D8" s="41" t="s">
        <v>33</v>
      </c>
      <c r="E8" s="41" t="s">
        <v>9</v>
      </c>
      <c r="F8" s="41" t="s">
        <v>38</v>
      </c>
      <c r="G8" s="41" t="s">
        <v>45</v>
      </c>
      <c r="H8" s="48">
        <v>0.30206668478885929</v>
      </c>
      <c r="I8" s="41"/>
    </row>
    <row r="9" spans="1:9" s="40" customFormat="1" ht="60" x14ac:dyDescent="0.25">
      <c r="A9" s="41" t="s">
        <v>22</v>
      </c>
      <c r="B9" s="46" t="s">
        <v>17</v>
      </c>
      <c r="C9" s="41" t="s">
        <v>26</v>
      </c>
      <c r="D9" s="41" t="s">
        <v>27</v>
      </c>
      <c r="E9" s="41" t="s">
        <v>8</v>
      </c>
      <c r="F9" s="41" t="s">
        <v>24</v>
      </c>
      <c r="G9" s="41" t="s">
        <v>45</v>
      </c>
      <c r="H9" s="41"/>
      <c r="I9" s="41" t="s">
        <v>47</v>
      </c>
    </row>
    <row r="10" spans="1:9" s="40" customFormat="1" ht="135" x14ac:dyDescent="0.25">
      <c r="A10" s="23" t="s">
        <v>68</v>
      </c>
      <c r="B10" s="23"/>
      <c r="C10" s="23" t="s">
        <v>61</v>
      </c>
      <c r="D10" s="23" t="s">
        <v>62</v>
      </c>
      <c r="E10" s="41" t="s">
        <v>63</v>
      </c>
      <c r="F10" s="23" t="s">
        <v>68</v>
      </c>
      <c r="G10" s="41" t="s">
        <v>64</v>
      </c>
      <c r="H10" s="43">
        <v>0</v>
      </c>
      <c r="I10" s="23"/>
    </row>
    <row r="11" spans="1:9" s="40" customFormat="1" ht="135" x14ac:dyDescent="0.25">
      <c r="A11" s="23" t="s">
        <v>68</v>
      </c>
      <c r="B11" s="23"/>
      <c r="C11" s="23" t="s">
        <v>61</v>
      </c>
      <c r="D11" s="42" t="s">
        <v>65</v>
      </c>
      <c r="E11" s="41" t="s">
        <v>63</v>
      </c>
      <c r="F11" s="23" t="s">
        <v>68</v>
      </c>
      <c r="G11" s="41" t="s">
        <v>64</v>
      </c>
      <c r="H11" s="43">
        <v>0.59</v>
      </c>
      <c r="I11" s="23"/>
    </row>
    <row r="12" spans="1:9" s="40" customFormat="1" ht="135" x14ac:dyDescent="0.25">
      <c r="A12" s="23" t="s">
        <v>68</v>
      </c>
      <c r="B12" s="23"/>
      <c r="C12" s="23" t="s">
        <v>61</v>
      </c>
      <c r="D12" s="42" t="s">
        <v>66</v>
      </c>
      <c r="E12" s="41" t="s">
        <v>63</v>
      </c>
      <c r="F12" s="23" t="s">
        <v>68</v>
      </c>
      <c r="G12" s="41" t="s">
        <v>64</v>
      </c>
      <c r="H12" s="43">
        <v>0.71199999999999997</v>
      </c>
      <c r="I12" s="23"/>
    </row>
    <row r="13" spans="1:9" s="40" customFormat="1" ht="135" x14ac:dyDescent="0.25">
      <c r="A13" s="23" t="s">
        <v>68</v>
      </c>
      <c r="B13" s="23"/>
      <c r="C13" s="23" t="s">
        <v>61</v>
      </c>
      <c r="D13" s="42" t="s">
        <v>67</v>
      </c>
      <c r="E13" s="41" t="s">
        <v>63</v>
      </c>
      <c r="F13" s="23" t="s">
        <v>68</v>
      </c>
      <c r="G13" s="41" t="s">
        <v>64</v>
      </c>
      <c r="H13" s="43">
        <v>0.25</v>
      </c>
      <c r="I13" s="23"/>
    </row>
    <row r="14" spans="1:9" s="40" customFormat="1" ht="120" x14ac:dyDescent="0.25">
      <c r="A14" s="23" t="s">
        <v>74</v>
      </c>
      <c r="B14" s="23"/>
      <c r="C14" s="23" t="s">
        <v>69</v>
      </c>
      <c r="D14" s="42" t="s">
        <v>72</v>
      </c>
      <c r="E14" s="41" t="s">
        <v>63</v>
      </c>
      <c r="F14" s="23" t="s">
        <v>68</v>
      </c>
      <c r="G14" s="41" t="s">
        <v>64</v>
      </c>
      <c r="H14" s="43">
        <v>0.25</v>
      </c>
      <c r="I14" s="23"/>
    </row>
    <row r="15" spans="1:9" s="40" customFormat="1" ht="120" x14ac:dyDescent="0.25">
      <c r="A15" s="23" t="s">
        <v>74</v>
      </c>
      <c r="B15" s="23"/>
      <c r="C15" s="23" t="s">
        <v>69</v>
      </c>
      <c r="D15" s="42" t="s">
        <v>73</v>
      </c>
      <c r="E15" s="41" t="s">
        <v>63</v>
      </c>
      <c r="F15" s="23" t="s">
        <v>68</v>
      </c>
      <c r="G15" s="41" t="s">
        <v>64</v>
      </c>
      <c r="H15" s="43">
        <v>0.76</v>
      </c>
      <c r="I15" s="23"/>
    </row>
    <row r="16" spans="1:9" s="40" customFormat="1" ht="120" x14ac:dyDescent="0.25">
      <c r="A16" s="23" t="s">
        <v>74</v>
      </c>
      <c r="B16" s="23"/>
      <c r="C16" s="23" t="s">
        <v>69</v>
      </c>
      <c r="D16" s="42" t="s">
        <v>82</v>
      </c>
      <c r="E16" s="41" t="s">
        <v>63</v>
      </c>
      <c r="F16" s="23" t="s">
        <v>68</v>
      </c>
      <c r="G16" s="41" t="s">
        <v>64</v>
      </c>
      <c r="H16" s="43">
        <v>0</v>
      </c>
      <c r="I16" s="23"/>
    </row>
    <row r="17" spans="1:9" s="40" customFormat="1" ht="120" x14ac:dyDescent="0.25">
      <c r="A17" s="23" t="s">
        <v>74</v>
      </c>
      <c r="B17" s="23"/>
      <c r="C17" s="23" t="s">
        <v>75</v>
      </c>
      <c r="D17" s="44" t="s">
        <v>70</v>
      </c>
      <c r="E17" s="41" t="s">
        <v>63</v>
      </c>
      <c r="F17" s="23" t="s">
        <v>68</v>
      </c>
      <c r="G17" s="41" t="s">
        <v>64</v>
      </c>
      <c r="H17" s="43">
        <v>0.10666666666666667</v>
      </c>
      <c r="I17" s="23"/>
    </row>
    <row r="18" spans="1:9" s="40" customFormat="1" ht="120" x14ac:dyDescent="0.25">
      <c r="A18" s="23" t="s">
        <v>74</v>
      </c>
      <c r="B18" s="23"/>
      <c r="C18" s="23" t="s">
        <v>75</v>
      </c>
      <c r="D18" s="44" t="s">
        <v>71</v>
      </c>
      <c r="E18" s="41" t="s">
        <v>63</v>
      </c>
      <c r="F18" s="23" t="s">
        <v>68</v>
      </c>
      <c r="G18" s="41" t="s">
        <v>64</v>
      </c>
      <c r="H18" s="43">
        <v>0.14285714285714285</v>
      </c>
      <c r="I18" s="23"/>
    </row>
    <row r="19" spans="1:9" s="40" customFormat="1" ht="105" x14ac:dyDescent="0.25">
      <c r="A19" s="23" t="s">
        <v>74</v>
      </c>
      <c r="B19" s="23"/>
      <c r="C19" s="23" t="s">
        <v>76</v>
      </c>
      <c r="D19" s="45" t="s">
        <v>77</v>
      </c>
      <c r="E19" s="41" t="s">
        <v>63</v>
      </c>
      <c r="F19" s="23" t="s">
        <v>68</v>
      </c>
      <c r="G19" s="41" t="s">
        <v>64</v>
      </c>
      <c r="H19" s="43">
        <v>0.4</v>
      </c>
      <c r="I19" s="23"/>
    </row>
    <row r="20" spans="1:9" s="40" customFormat="1" ht="75" x14ac:dyDescent="0.25">
      <c r="A20" s="23" t="s">
        <v>74</v>
      </c>
      <c r="B20" s="23"/>
      <c r="C20" s="23" t="s">
        <v>76</v>
      </c>
      <c r="D20" s="45" t="s">
        <v>78</v>
      </c>
      <c r="E20" s="41" t="s">
        <v>63</v>
      </c>
      <c r="F20" s="23" t="s">
        <v>68</v>
      </c>
      <c r="G20" s="41" t="s">
        <v>64</v>
      </c>
      <c r="H20" s="43">
        <v>0.43333333333333335</v>
      </c>
      <c r="I20" s="23"/>
    </row>
    <row r="21" spans="1:9" s="40" customFormat="1" ht="120" x14ac:dyDescent="0.25">
      <c r="A21" s="23" t="s">
        <v>74</v>
      </c>
      <c r="B21" s="23"/>
      <c r="C21" s="23" t="s">
        <v>79</v>
      </c>
      <c r="D21" s="23" t="s">
        <v>80</v>
      </c>
      <c r="E21" s="41" t="s">
        <v>63</v>
      </c>
      <c r="F21" s="23" t="s">
        <v>68</v>
      </c>
      <c r="G21" s="41" t="s">
        <v>64</v>
      </c>
      <c r="H21" s="43">
        <v>0.4</v>
      </c>
      <c r="I21" s="23"/>
    </row>
  </sheetData>
  <mergeCells count="3">
    <mergeCell ref="A1:I1"/>
    <mergeCell ref="A2:I2"/>
    <mergeCell ref="A3:I3"/>
  </mergeCells>
  <conditionalFormatting sqref="H10:H13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14:H16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17:H18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19:H20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H21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2022-05-03T16:15:52Z</cp:lastPrinted>
  <dcterms:created xsi:type="dcterms:W3CDTF">2022-03-14T20:33:57Z</dcterms:created>
  <dcterms:modified xsi:type="dcterms:W3CDTF">2022-06-15T16:27:14Z</dcterms:modified>
</cp:coreProperties>
</file>